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Tank 1" sheetId="2" state="visible" r:id="rId2"/>
  </sheets>
  <definedNames>
    <definedName name="Grade1">Settings!$B$15</definedName>
    <definedName name="WetDayPct">Settings!$B$16</definedName>
    <definedName name="WetMonPct">Settings!$B$17</definedName>
    <definedName name="WetMonGal">Settings!$B$18</definedName>
    <definedName name="WaterAlert">Settings!$B$19</definedName>
    <definedName name="T1Thru">'Tank 1'!$B$36</definedName>
    <definedName name="T1Var">'Tank 1'!$B$38</definedName>
    <definedName name="T1Allow">'Tank 1'!$B$39</definedName>
    <definedName name="T1Result">'Tank 1'!$B$40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%;[Red]-0.00%"/>
    <numFmt numFmtId="165" formatCode="#,##0.0;[Red](#,##0.0)"/>
    <numFmt numFmtId="166" formatCode="yyyy-mm-dd"/>
  </numFmts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  <sz val="13"/>
    </font>
    <font>
      <b val="1"/>
    </font>
  </fonts>
  <fills count="5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8DC"/>
      </patternFill>
    </fill>
    <fill>
      <patternFill patternType="solid">
        <fgColor rgb="00EEF2F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2" fontId="0" fillId="3" borderId="1" pivotButton="0" quotePrefix="0" xfId="0"/>
    <xf numFmtId="0" fontId="3" fillId="0" borderId="0" pivotButton="0" quotePrefix="0" xfId="0"/>
    <xf numFmtId="0" fontId="4" fillId="0" borderId="0" pivotButton="0" quotePrefix="0" xfId="0"/>
    <xf numFmtId="166" fontId="0" fillId="3" borderId="1" pivotButton="0" quotePrefix="0" xfId="0"/>
    <xf numFmtId="165" fontId="0" fillId="4" borderId="1" pivotButton="0" quotePrefix="0" xfId="0"/>
    <xf numFmtId="164" fontId="0" fillId="4" borderId="1" pivotButton="0" quotePrefix="0" xfId="0"/>
    <xf numFmtId="0" fontId="0" fillId="4" borderId="1" pivotButton="0" quotePrefix="0" xfId="0"/>
    <xf numFmtId="165" fontId="4" fillId="4" borderId="1" pivotButton="0" quotePrefix="0" xfId="0"/>
    <xf numFmtId="0" fontId="4" fillId="4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8CBAD"/>
        </patternFill>
      </fill>
    </dxf>
    <dxf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46" customWidth="1" min="3" max="3"/>
  </cols>
  <sheetData>
    <row r="1">
      <c r="A1" s="1" t="inlineStr">
        <is>
          <t>Single-tank reconciliation (free)</t>
        </is>
      </c>
    </row>
    <row r="2">
      <c r="A2" t="inlineStr">
        <is>
          <t>Cream cells are inputs. Blue-grey cells are formulas: don't type over them.</t>
        </is>
      </c>
    </row>
    <row r="3">
      <c r="A3" t="inlineStr">
        <is>
          <t>1. Type the product name and check the flags below.</t>
        </is>
      </c>
    </row>
    <row r="4">
      <c r="A4" t="inlineStr">
        <is>
          <t>2. On the Tank 1 tab, type the first day's opening inventory in B4. After that, each day's opening is the day before's actual.</t>
        </is>
      </c>
    </row>
    <row r="5">
      <c r="A5" t="inlineStr">
        <is>
          <t>3. Each day: date, deliveries (per bill of lading, blank if none), metered sales, actual (stick or ATG), water in inches if you stick for it.</t>
        </is>
      </c>
    </row>
    <row r="6">
      <c r="A6" t="inlineStr">
        <is>
          <t>4. The monthly test (1% of flow-through + 130 gallons) is under the last day. Use one copy of the file per tank per month.</t>
        </is>
      </c>
    </row>
    <row r="7">
      <c r="A7" t="inlineStr">
        <is>
          <t>How it works, with worked examples: https://smokey-ledger.pages.dev/kit/fuel-tank-reconciliation</t>
        </is>
      </c>
    </row>
    <row r="8">
      <c r="A8" t="inlineStr">
        <is>
          <t>Arithmetic only, not a compliance service: your state's rules may be stricter.</t>
        </is>
      </c>
    </row>
    <row r="9">
      <c r="A9" t="inlineStr"/>
    </row>
    <row r="10">
      <c r="A10" t="inlineStr">
        <is>
          <t>This is one tab of the Gas Station Back-Office Kit ($29): four tanks, shift cash over/short, scratch-offs, weekly lottery</t>
        </is>
      </c>
    </row>
    <row r="11">
      <c r="A11" t="inlineStr">
        <is>
          <t>invoice, tobacco shrink, and a monthly summary, in one workbook. https://smokey-ledger.pages.dev/kit/</t>
        </is>
      </c>
    </row>
    <row r="12">
      <c r="A12" t="inlineStr">
        <is>
          <t>Built by Smokey, an AI agent. Corrections: smokey@agentmail.to</t>
        </is>
      </c>
    </row>
    <row r="14" ht="45" customHeight="1">
      <c r="A14" s="2" t="inlineStr">
        <is>
          <t>Setting</t>
        </is>
      </c>
      <c r="B14" s="2" t="inlineStr">
        <is>
          <t>Value</t>
        </is>
      </c>
      <c r="C14" s="2" t="inlineStr">
        <is>
          <t>Note</t>
        </is>
      </c>
    </row>
    <row r="15">
      <c r="A15" s="3" t="inlineStr">
        <is>
          <t>Product (shown on the tank tab)</t>
        </is>
      </c>
      <c r="B15" s="4" t="inlineStr"/>
    </row>
    <row r="16">
      <c r="A16" s="3" t="inlineStr">
        <is>
          <t>Daily flag (% of day's sales)</t>
        </is>
      </c>
      <c r="B16" s="5" t="n">
        <v>0.005</v>
      </c>
      <c r="C16" t="inlineStr">
        <is>
          <t>Flags a single day; not a regulatory number</t>
        </is>
      </c>
    </row>
    <row r="17">
      <c r="A17" s="3" t="inlineStr">
        <is>
          <t>Monthly allowance: % of flow-through</t>
        </is>
      </c>
      <c r="B17" s="5" t="n">
        <v>0.01</v>
      </c>
      <c r="C17" t="inlineStr">
        <is>
          <t>40 CFR 280.43(a): 1.0%</t>
        </is>
      </c>
    </row>
    <row r="18">
      <c r="A18" s="3" t="inlineStr">
        <is>
          <t>Monthly allowance: fixed gallons</t>
        </is>
      </c>
      <c r="B18" s="6" t="n">
        <v>130</v>
      </c>
      <c r="C18" t="inlineStr">
        <is>
          <t>40 CFR 280.43(a): 130 gallons</t>
        </is>
      </c>
    </row>
    <row r="19">
      <c r="A19" s="3" t="inlineStr">
        <is>
          <t>Water alert level (inches)</t>
        </is>
      </c>
      <c r="B19" s="7" t="n">
        <v>1</v>
      </c>
      <c r="C19" t="inlineStr">
        <is>
          <t>Set to your program's limit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0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8" customWidth="1" min="11" max="11"/>
    <col width="9" customWidth="1" min="12" max="12"/>
    <col width="28" customWidth="1" min="13" max="13"/>
  </cols>
  <sheetData>
    <row r="1">
      <c r="A1" s="8" t="inlineStr">
        <is>
          <t>Tank 1</t>
        </is>
      </c>
      <c r="B1" s="9">
        <f>IF(Grade1="","",Grade1)</f>
        <v/>
      </c>
    </row>
    <row r="3" ht="45" customHeight="1">
      <c r="A3" s="2" t="inlineStr">
        <is>
          <t>Date</t>
        </is>
      </c>
      <c r="B3" s="2" t="inlineStr">
        <is>
          <t>Opening inventory (gal)</t>
        </is>
      </c>
      <c r="C3" s="2" t="inlineStr">
        <is>
          <t>Deliveries (gal, per BOL)</t>
        </is>
      </c>
      <c r="D3" s="2" t="inlineStr">
        <is>
          <t>Metered sales (gal)</t>
        </is>
      </c>
      <c r="E3" s="2" t="inlineStr">
        <is>
          <t>Book inventory</t>
        </is>
      </c>
      <c r="F3" s="2" t="inlineStr">
        <is>
          <t>Actual (stick / ATG)</t>
        </is>
      </c>
      <c r="G3" s="2" t="inlineStr">
        <is>
          <t>Day over / (short)</t>
        </is>
      </c>
      <c r="H3" s="2" t="inlineStr">
        <is>
          <t>% of day's sales</t>
        </is>
      </c>
      <c r="I3" s="2" t="inlineStr">
        <is>
          <t>Cumulative over / (short)</t>
        </is>
      </c>
      <c r="J3" s="2" t="inlineStr">
        <is>
          <t>Cumulative sales</t>
        </is>
      </c>
      <c r="K3" s="2" t="inlineStr">
        <is>
          <t>Water (in)</t>
        </is>
      </c>
      <c r="L3" s="2" t="inlineStr">
        <is>
          <t>Status</t>
        </is>
      </c>
      <c r="M3" s="2" t="inlineStr">
        <is>
          <t>Notes</t>
        </is>
      </c>
    </row>
    <row r="4">
      <c r="A4" s="10" t="n"/>
      <c r="B4" s="6" t="n"/>
      <c r="C4" s="6" t="n"/>
      <c r="D4" s="6" t="n"/>
      <c r="E4" s="11">
        <f>IF(A4="","",B4+N(C4)-D4)</f>
        <v/>
      </c>
      <c r="F4" s="6" t="n"/>
      <c r="G4" s="11">
        <f>IF(OR(A4="",F4=""),"",F4-E4)</f>
        <v/>
      </c>
      <c r="H4" s="12">
        <f>IF(OR(G4="",N(D4)=0),"",G4/D4)</f>
        <v/>
      </c>
      <c r="I4" s="11">
        <f>IF(G4="","",SUM(G$4:G4))</f>
        <v/>
      </c>
      <c r="J4" s="11">
        <f>IF(A4="","",SUM(D$4:D4))</f>
        <v/>
      </c>
      <c r="K4" s="7" t="n"/>
      <c r="L4" s="13">
        <f>IF(G4="","",IF(OR(ABS(N(H4))&gt;WetDayPct,AND(K4&lt;&gt;"",K4&gt;WaterAlert)),"CHECK","OK"))</f>
        <v/>
      </c>
      <c r="M4" s="4" t="n"/>
    </row>
    <row r="5">
      <c r="A5" s="10" t="n"/>
      <c r="B5" s="11">
        <f>IF(A5="","",F4)</f>
        <v/>
      </c>
      <c r="C5" s="6" t="n"/>
      <c r="D5" s="6" t="n"/>
      <c r="E5" s="11">
        <f>IF(A5="","",B5+N(C5)-D5)</f>
        <v/>
      </c>
      <c r="F5" s="6" t="n"/>
      <c r="G5" s="11">
        <f>IF(OR(A5="",F5=""),"",F5-E5)</f>
        <v/>
      </c>
      <c r="H5" s="12">
        <f>IF(OR(G5="",N(D5)=0),"",G5/D5)</f>
        <v/>
      </c>
      <c r="I5" s="11">
        <f>IF(G5="","",SUM(G$4:G5))</f>
        <v/>
      </c>
      <c r="J5" s="11">
        <f>IF(A5="","",SUM(D$4:D5))</f>
        <v/>
      </c>
      <c r="K5" s="7" t="n"/>
      <c r="L5" s="13">
        <f>IF(G5="","",IF(OR(ABS(N(H5))&gt;WetDayPct,AND(K5&lt;&gt;"",K5&gt;WaterAlert)),"CHECK","OK"))</f>
        <v/>
      </c>
      <c r="M5" s="4" t="n"/>
    </row>
    <row r="6">
      <c r="A6" s="10" t="n"/>
      <c r="B6" s="11">
        <f>IF(A6="","",F5)</f>
        <v/>
      </c>
      <c r="C6" s="6" t="n"/>
      <c r="D6" s="6" t="n"/>
      <c r="E6" s="11">
        <f>IF(A6="","",B6+N(C6)-D6)</f>
        <v/>
      </c>
      <c r="F6" s="6" t="n"/>
      <c r="G6" s="11">
        <f>IF(OR(A6="",F6=""),"",F6-E6)</f>
        <v/>
      </c>
      <c r="H6" s="12">
        <f>IF(OR(G6="",N(D6)=0),"",G6/D6)</f>
        <v/>
      </c>
      <c r="I6" s="11">
        <f>IF(G6="","",SUM(G$4:G6))</f>
        <v/>
      </c>
      <c r="J6" s="11">
        <f>IF(A6="","",SUM(D$4:D6))</f>
        <v/>
      </c>
      <c r="K6" s="7" t="n"/>
      <c r="L6" s="13">
        <f>IF(G6="","",IF(OR(ABS(N(H6))&gt;WetDayPct,AND(K6&lt;&gt;"",K6&gt;WaterAlert)),"CHECK","OK"))</f>
        <v/>
      </c>
      <c r="M6" s="4" t="n"/>
    </row>
    <row r="7">
      <c r="A7" s="10" t="n"/>
      <c r="B7" s="11">
        <f>IF(A7="","",F6)</f>
        <v/>
      </c>
      <c r="C7" s="6" t="n"/>
      <c r="D7" s="6" t="n"/>
      <c r="E7" s="11">
        <f>IF(A7="","",B7+N(C7)-D7)</f>
        <v/>
      </c>
      <c r="F7" s="6" t="n"/>
      <c r="G7" s="11">
        <f>IF(OR(A7="",F7=""),"",F7-E7)</f>
        <v/>
      </c>
      <c r="H7" s="12">
        <f>IF(OR(G7="",N(D7)=0),"",G7/D7)</f>
        <v/>
      </c>
      <c r="I7" s="11">
        <f>IF(G7="","",SUM(G$4:G7))</f>
        <v/>
      </c>
      <c r="J7" s="11">
        <f>IF(A7="","",SUM(D$4:D7))</f>
        <v/>
      </c>
      <c r="K7" s="7" t="n"/>
      <c r="L7" s="13">
        <f>IF(G7="","",IF(OR(ABS(N(H7))&gt;WetDayPct,AND(K7&lt;&gt;"",K7&gt;WaterAlert)),"CHECK","OK"))</f>
        <v/>
      </c>
      <c r="M7" s="4" t="n"/>
    </row>
    <row r="8">
      <c r="A8" s="10" t="n"/>
      <c r="B8" s="11">
        <f>IF(A8="","",F7)</f>
        <v/>
      </c>
      <c r="C8" s="6" t="n"/>
      <c r="D8" s="6" t="n"/>
      <c r="E8" s="11">
        <f>IF(A8="","",B8+N(C8)-D8)</f>
        <v/>
      </c>
      <c r="F8" s="6" t="n"/>
      <c r="G8" s="11">
        <f>IF(OR(A8="",F8=""),"",F8-E8)</f>
        <v/>
      </c>
      <c r="H8" s="12">
        <f>IF(OR(G8="",N(D8)=0),"",G8/D8)</f>
        <v/>
      </c>
      <c r="I8" s="11">
        <f>IF(G8="","",SUM(G$4:G8))</f>
        <v/>
      </c>
      <c r="J8" s="11">
        <f>IF(A8="","",SUM(D$4:D8))</f>
        <v/>
      </c>
      <c r="K8" s="7" t="n"/>
      <c r="L8" s="13">
        <f>IF(G8="","",IF(OR(ABS(N(H8))&gt;WetDayPct,AND(K8&lt;&gt;"",K8&gt;WaterAlert)),"CHECK","OK"))</f>
        <v/>
      </c>
      <c r="M8" s="4" t="n"/>
    </row>
    <row r="9">
      <c r="A9" s="10" t="n"/>
      <c r="B9" s="11">
        <f>IF(A9="","",F8)</f>
        <v/>
      </c>
      <c r="C9" s="6" t="n"/>
      <c r="D9" s="6" t="n"/>
      <c r="E9" s="11">
        <f>IF(A9="","",B9+N(C9)-D9)</f>
        <v/>
      </c>
      <c r="F9" s="6" t="n"/>
      <c r="G9" s="11">
        <f>IF(OR(A9="",F9=""),"",F9-E9)</f>
        <v/>
      </c>
      <c r="H9" s="12">
        <f>IF(OR(G9="",N(D9)=0),"",G9/D9)</f>
        <v/>
      </c>
      <c r="I9" s="11">
        <f>IF(G9="","",SUM(G$4:G9))</f>
        <v/>
      </c>
      <c r="J9" s="11">
        <f>IF(A9="","",SUM(D$4:D9))</f>
        <v/>
      </c>
      <c r="K9" s="7" t="n"/>
      <c r="L9" s="13">
        <f>IF(G9="","",IF(OR(ABS(N(H9))&gt;WetDayPct,AND(K9&lt;&gt;"",K9&gt;WaterAlert)),"CHECK","OK"))</f>
        <v/>
      </c>
      <c r="M9" s="4" t="n"/>
    </row>
    <row r="10">
      <c r="A10" s="10" t="n"/>
      <c r="B10" s="11">
        <f>IF(A10="","",F9)</f>
        <v/>
      </c>
      <c r="C10" s="6" t="n"/>
      <c r="D10" s="6" t="n"/>
      <c r="E10" s="11">
        <f>IF(A10="","",B10+N(C10)-D10)</f>
        <v/>
      </c>
      <c r="F10" s="6" t="n"/>
      <c r="G10" s="11">
        <f>IF(OR(A10="",F10=""),"",F10-E10)</f>
        <v/>
      </c>
      <c r="H10" s="12">
        <f>IF(OR(G10="",N(D10)=0),"",G10/D10)</f>
        <v/>
      </c>
      <c r="I10" s="11">
        <f>IF(G10="","",SUM(G$4:G10))</f>
        <v/>
      </c>
      <c r="J10" s="11">
        <f>IF(A10="","",SUM(D$4:D10))</f>
        <v/>
      </c>
      <c r="K10" s="7" t="n"/>
      <c r="L10" s="13">
        <f>IF(G10="","",IF(OR(ABS(N(H10))&gt;WetDayPct,AND(K10&lt;&gt;"",K10&gt;WaterAlert)),"CHECK","OK"))</f>
        <v/>
      </c>
      <c r="M10" s="4" t="n"/>
    </row>
    <row r="11">
      <c r="A11" s="10" t="n"/>
      <c r="B11" s="11">
        <f>IF(A11="","",F10)</f>
        <v/>
      </c>
      <c r="C11" s="6" t="n"/>
      <c r="D11" s="6" t="n"/>
      <c r="E11" s="11">
        <f>IF(A11="","",B11+N(C11)-D11)</f>
        <v/>
      </c>
      <c r="F11" s="6" t="n"/>
      <c r="G11" s="11">
        <f>IF(OR(A11="",F11=""),"",F11-E11)</f>
        <v/>
      </c>
      <c r="H11" s="12">
        <f>IF(OR(G11="",N(D11)=0),"",G11/D11)</f>
        <v/>
      </c>
      <c r="I11" s="11">
        <f>IF(G11="","",SUM(G$4:G11))</f>
        <v/>
      </c>
      <c r="J11" s="11">
        <f>IF(A11="","",SUM(D$4:D11))</f>
        <v/>
      </c>
      <c r="K11" s="7" t="n"/>
      <c r="L11" s="13">
        <f>IF(G11="","",IF(OR(ABS(N(H11))&gt;WetDayPct,AND(K11&lt;&gt;"",K11&gt;WaterAlert)),"CHECK","OK"))</f>
        <v/>
      </c>
      <c r="M11" s="4" t="n"/>
    </row>
    <row r="12">
      <c r="A12" s="10" t="n"/>
      <c r="B12" s="11">
        <f>IF(A12="","",F11)</f>
        <v/>
      </c>
      <c r="C12" s="6" t="n"/>
      <c r="D12" s="6" t="n"/>
      <c r="E12" s="11">
        <f>IF(A12="","",B12+N(C12)-D12)</f>
        <v/>
      </c>
      <c r="F12" s="6" t="n"/>
      <c r="G12" s="11">
        <f>IF(OR(A12="",F12=""),"",F12-E12)</f>
        <v/>
      </c>
      <c r="H12" s="12">
        <f>IF(OR(G12="",N(D12)=0),"",G12/D12)</f>
        <v/>
      </c>
      <c r="I12" s="11">
        <f>IF(G12="","",SUM(G$4:G12))</f>
        <v/>
      </c>
      <c r="J12" s="11">
        <f>IF(A12="","",SUM(D$4:D12))</f>
        <v/>
      </c>
      <c r="K12" s="7" t="n"/>
      <c r="L12" s="13">
        <f>IF(G12="","",IF(OR(ABS(N(H12))&gt;WetDayPct,AND(K12&lt;&gt;"",K12&gt;WaterAlert)),"CHECK","OK"))</f>
        <v/>
      </c>
      <c r="M12" s="4" t="n"/>
    </row>
    <row r="13">
      <c r="A13" s="10" t="n"/>
      <c r="B13" s="11">
        <f>IF(A13="","",F12)</f>
        <v/>
      </c>
      <c r="C13" s="6" t="n"/>
      <c r="D13" s="6" t="n"/>
      <c r="E13" s="11">
        <f>IF(A13="","",B13+N(C13)-D13)</f>
        <v/>
      </c>
      <c r="F13" s="6" t="n"/>
      <c r="G13" s="11">
        <f>IF(OR(A13="",F13=""),"",F13-E13)</f>
        <v/>
      </c>
      <c r="H13" s="12">
        <f>IF(OR(G13="",N(D13)=0),"",G13/D13)</f>
        <v/>
      </c>
      <c r="I13" s="11">
        <f>IF(G13="","",SUM(G$4:G13))</f>
        <v/>
      </c>
      <c r="J13" s="11">
        <f>IF(A13="","",SUM(D$4:D13))</f>
        <v/>
      </c>
      <c r="K13" s="7" t="n"/>
      <c r="L13" s="13">
        <f>IF(G13="","",IF(OR(ABS(N(H13))&gt;WetDayPct,AND(K13&lt;&gt;"",K13&gt;WaterAlert)),"CHECK","OK"))</f>
        <v/>
      </c>
      <c r="M13" s="4" t="n"/>
    </row>
    <row r="14">
      <c r="A14" s="10" t="n"/>
      <c r="B14" s="11">
        <f>IF(A14="","",F13)</f>
        <v/>
      </c>
      <c r="C14" s="6" t="n"/>
      <c r="D14" s="6" t="n"/>
      <c r="E14" s="11">
        <f>IF(A14="","",B14+N(C14)-D14)</f>
        <v/>
      </c>
      <c r="F14" s="6" t="n"/>
      <c r="G14" s="11">
        <f>IF(OR(A14="",F14=""),"",F14-E14)</f>
        <v/>
      </c>
      <c r="H14" s="12">
        <f>IF(OR(G14="",N(D14)=0),"",G14/D14)</f>
        <v/>
      </c>
      <c r="I14" s="11">
        <f>IF(G14="","",SUM(G$4:G14))</f>
        <v/>
      </c>
      <c r="J14" s="11">
        <f>IF(A14="","",SUM(D$4:D14))</f>
        <v/>
      </c>
      <c r="K14" s="7" t="n"/>
      <c r="L14" s="13">
        <f>IF(G14="","",IF(OR(ABS(N(H14))&gt;WetDayPct,AND(K14&lt;&gt;"",K14&gt;WaterAlert)),"CHECK","OK"))</f>
        <v/>
      </c>
      <c r="M14" s="4" t="n"/>
    </row>
    <row r="15">
      <c r="A15" s="10" t="n"/>
      <c r="B15" s="11">
        <f>IF(A15="","",F14)</f>
        <v/>
      </c>
      <c r="C15" s="6" t="n"/>
      <c r="D15" s="6" t="n"/>
      <c r="E15" s="11">
        <f>IF(A15="","",B15+N(C15)-D15)</f>
        <v/>
      </c>
      <c r="F15" s="6" t="n"/>
      <c r="G15" s="11">
        <f>IF(OR(A15="",F15=""),"",F15-E15)</f>
        <v/>
      </c>
      <c r="H15" s="12">
        <f>IF(OR(G15="",N(D15)=0),"",G15/D15)</f>
        <v/>
      </c>
      <c r="I15" s="11">
        <f>IF(G15="","",SUM(G$4:G15))</f>
        <v/>
      </c>
      <c r="J15" s="11">
        <f>IF(A15="","",SUM(D$4:D15))</f>
        <v/>
      </c>
      <c r="K15" s="7" t="n"/>
      <c r="L15" s="13">
        <f>IF(G15="","",IF(OR(ABS(N(H15))&gt;WetDayPct,AND(K15&lt;&gt;"",K15&gt;WaterAlert)),"CHECK","OK"))</f>
        <v/>
      </c>
      <c r="M15" s="4" t="n"/>
    </row>
    <row r="16">
      <c r="A16" s="10" t="n"/>
      <c r="B16" s="11">
        <f>IF(A16="","",F15)</f>
        <v/>
      </c>
      <c r="C16" s="6" t="n"/>
      <c r="D16" s="6" t="n"/>
      <c r="E16" s="11">
        <f>IF(A16="","",B16+N(C16)-D16)</f>
        <v/>
      </c>
      <c r="F16" s="6" t="n"/>
      <c r="G16" s="11">
        <f>IF(OR(A16="",F16=""),"",F16-E16)</f>
        <v/>
      </c>
      <c r="H16" s="12">
        <f>IF(OR(G16="",N(D16)=0),"",G16/D16)</f>
        <v/>
      </c>
      <c r="I16" s="11">
        <f>IF(G16="","",SUM(G$4:G16))</f>
        <v/>
      </c>
      <c r="J16" s="11">
        <f>IF(A16="","",SUM(D$4:D16))</f>
        <v/>
      </c>
      <c r="K16" s="7" t="n"/>
      <c r="L16" s="13">
        <f>IF(G16="","",IF(OR(ABS(N(H16))&gt;WetDayPct,AND(K16&lt;&gt;"",K16&gt;WaterAlert)),"CHECK","OK"))</f>
        <v/>
      </c>
      <c r="M16" s="4" t="n"/>
    </row>
    <row r="17">
      <c r="A17" s="10" t="n"/>
      <c r="B17" s="11">
        <f>IF(A17="","",F16)</f>
        <v/>
      </c>
      <c r="C17" s="6" t="n"/>
      <c r="D17" s="6" t="n"/>
      <c r="E17" s="11">
        <f>IF(A17="","",B17+N(C17)-D17)</f>
        <v/>
      </c>
      <c r="F17" s="6" t="n"/>
      <c r="G17" s="11">
        <f>IF(OR(A17="",F17=""),"",F17-E17)</f>
        <v/>
      </c>
      <c r="H17" s="12">
        <f>IF(OR(G17="",N(D17)=0),"",G17/D17)</f>
        <v/>
      </c>
      <c r="I17" s="11">
        <f>IF(G17="","",SUM(G$4:G17))</f>
        <v/>
      </c>
      <c r="J17" s="11">
        <f>IF(A17="","",SUM(D$4:D17))</f>
        <v/>
      </c>
      <c r="K17" s="7" t="n"/>
      <c r="L17" s="13">
        <f>IF(G17="","",IF(OR(ABS(N(H17))&gt;WetDayPct,AND(K17&lt;&gt;"",K17&gt;WaterAlert)),"CHECK","OK"))</f>
        <v/>
      </c>
      <c r="M17" s="4" t="n"/>
    </row>
    <row r="18">
      <c r="A18" s="10" t="n"/>
      <c r="B18" s="11">
        <f>IF(A18="","",F17)</f>
        <v/>
      </c>
      <c r="C18" s="6" t="n"/>
      <c r="D18" s="6" t="n"/>
      <c r="E18" s="11">
        <f>IF(A18="","",B18+N(C18)-D18)</f>
        <v/>
      </c>
      <c r="F18" s="6" t="n"/>
      <c r="G18" s="11">
        <f>IF(OR(A18="",F18=""),"",F18-E18)</f>
        <v/>
      </c>
      <c r="H18" s="12">
        <f>IF(OR(G18="",N(D18)=0),"",G18/D18)</f>
        <v/>
      </c>
      <c r="I18" s="11">
        <f>IF(G18="","",SUM(G$4:G18))</f>
        <v/>
      </c>
      <c r="J18" s="11">
        <f>IF(A18="","",SUM(D$4:D18))</f>
        <v/>
      </c>
      <c r="K18" s="7" t="n"/>
      <c r="L18" s="13">
        <f>IF(G18="","",IF(OR(ABS(N(H18))&gt;WetDayPct,AND(K18&lt;&gt;"",K18&gt;WaterAlert)),"CHECK","OK"))</f>
        <v/>
      </c>
      <c r="M18" s="4" t="n"/>
    </row>
    <row r="19">
      <c r="A19" s="10" t="n"/>
      <c r="B19" s="11">
        <f>IF(A19="","",F18)</f>
        <v/>
      </c>
      <c r="C19" s="6" t="n"/>
      <c r="D19" s="6" t="n"/>
      <c r="E19" s="11">
        <f>IF(A19="","",B19+N(C19)-D19)</f>
        <v/>
      </c>
      <c r="F19" s="6" t="n"/>
      <c r="G19" s="11">
        <f>IF(OR(A19="",F19=""),"",F19-E19)</f>
        <v/>
      </c>
      <c r="H19" s="12">
        <f>IF(OR(G19="",N(D19)=0),"",G19/D19)</f>
        <v/>
      </c>
      <c r="I19" s="11">
        <f>IF(G19="","",SUM(G$4:G19))</f>
        <v/>
      </c>
      <c r="J19" s="11">
        <f>IF(A19="","",SUM(D$4:D19))</f>
        <v/>
      </c>
      <c r="K19" s="7" t="n"/>
      <c r="L19" s="13">
        <f>IF(G19="","",IF(OR(ABS(N(H19))&gt;WetDayPct,AND(K19&lt;&gt;"",K19&gt;WaterAlert)),"CHECK","OK"))</f>
        <v/>
      </c>
      <c r="M19" s="4" t="n"/>
    </row>
    <row r="20">
      <c r="A20" s="10" t="n"/>
      <c r="B20" s="11">
        <f>IF(A20="","",F19)</f>
        <v/>
      </c>
      <c r="C20" s="6" t="n"/>
      <c r="D20" s="6" t="n"/>
      <c r="E20" s="11">
        <f>IF(A20="","",B20+N(C20)-D20)</f>
        <v/>
      </c>
      <c r="F20" s="6" t="n"/>
      <c r="G20" s="11">
        <f>IF(OR(A20="",F20=""),"",F20-E20)</f>
        <v/>
      </c>
      <c r="H20" s="12">
        <f>IF(OR(G20="",N(D20)=0),"",G20/D20)</f>
        <v/>
      </c>
      <c r="I20" s="11">
        <f>IF(G20="","",SUM(G$4:G20))</f>
        <v/>
      </c>
      <c r="J20" s="11">
        <f>IF(A20="","",SUM(D$4:D20))</f>
        <v/>
      </c>
      <c r="K20" s="7" t="n"/>
      <c r="L20" s="13">
        <f>IF(G20="","",IF(OR(ABS(N(H20))&gt;WetDayPct,AND(K20&lt;&gt;"",K20&gt;WaterAlert)),"CHECK","OK"))</f>
        <v/>
      </c>
      <c r="M20" s="4" t="n"/>
    </row>
    <row r="21">
      <c r="A21" s="10" t="n"/>
      <c r="B21" s="11">
        <f>IF(A21="","",F20)</f>
        <v/>
      </c>
      <c r="C21" s="6" t="n"/>
      <c r="D21" s="6" t="n"/>
      <c r="E21" s="11">
        <f>IF(A21="","",B21+N(C21)-D21)</f>
        <v/>
      </c>
      <c r="F21" s="6" t="n"/>
      <c r="G21" s="11">
        <f>IF(OR(A21="",F21=""),"",F21-E21)</f>
        <v/>
      </c>
      <c r="H21" s="12">
        <f>IF(OR(G21="",N(D21)=0),"",G21/D21)</f>
        <v/>
      </c>
      <c r="I21" s="11">
        <f>IF(G21="","",SUM(G$4:G21))</f>
        <v/>
      </c>
      <c r="J21" s="11">
        <f>IF(A21="","",SUM(D$4:D21))</f>
        <v/>
      </c>
      <c r="K21" s="7" t="n"/>
      <c r="L21" s="13">
        <f>IF(G21="","",IF(OR(ABS(N(H21))&gt;WetDayPct,AND(K21&lt;&gt;"",K21&gt;WaterAlert)),"CHECK","OK"))</f>
        <v/>
      </c>
      <c r="M21" s="4" t="n"/>
    </row>
    <row r="22">
      <c r="A22" s="10" t="n"/>
      <c r="B22" s="11">
        <f>IF(A22="","",F21)</f>
        <v/>
      </c>
      <c r="C22" s="6" t="n"/>
      <c r="D22" s="6" t="n"/>
      <c r="E22" s="11">
        <f>IF(A22="","",B22+N(C22)-D22)</f>
        <v/>
      </c>
      <c r="F22" s="6" t="n"/>
      <c r="G22" s="11">
        <f>IF(OR(A22="",F22=""),"",F22-E22)</f>
        <v/>
      </c>
      <c r="H22" s="12">
        <f>IF(OR(G22="",N(D22)=0),"",G22/D22)</f>
        <v/>
      </c>
      <c r="I22" s="11">
        <f>IF(G22="","",SUM(G$4:G22))</f>
        <v/>
      </c>
      <c r="J22" s="11">
        <f>IF(A22="","",SUM(D$4:D22))</f>
        <v/>
      </c>
      <c r="K22" s="7" t="n"/>
      <c r="L22" s="13">
        <f>IF(G22="","",IF(OR(ABS(N(H22))&gt;WetDayPct,AND(K22&lt;&gt;"",K22&gt;WaterAlert)),"CHECK","OK"))</f>
        <v/>
      </c>
      <c r="M22" s="4" t="n"/>
    </row>
    <row r="23">
      <c r="A23" s="10" t="n"/>
      <c r="B23" s="11">
        <f>IF(A23="","",F22)</f>
        <v/>
      </c>
      <c r="C23" s="6" t="n"/>
      <c r="D23" s="6" t="n"/>
      <c r="E23" s="11">
        <f>IF(A23="","",B23+N(C23)-D23)</f>
        <v/>
      </c>
      <c r="F23" s="6" t="n"/>
      <c r="G23" s="11">
        <f>IF(OR(A23="",F23=""),"",F23-E23)</f>
        <v/>
      </c>
      <c r="H23" s="12">
        <f>IF(OR(G23="",N(D23)=0),"",G23/D23)</f>
        <v/>
      </c>
      <c r="I23" s="11">
        <f>IF(G23="","",SUM(G$4:G23))</f>
        <v/>
      </c>
      <c r="J23" s="11">
        <f>IF(A23="","",SUM(D$4:D23))</f>
        <v/>
      </c>
      <c r="K23" s="7" t="n"/>
      <c r="L23" s="13">
        <f>IF(G23="","",IF(OR(ABS(N(H23))&gt;WetDayPct,AND(K23&lt;&gt;"",K23&gt;WaterAlert)),"CHECK","OK"))</f>
        <v/>
      </c>
      <c r="M23" s="4" t="n"/>
    </row>
    <row r="24">
      <c r="A24" s="10" t="n"/>
      <c r="B24" s="11">
        <f>IF(A24="","",F23)</f>
        <v/>
      </c>
      <c r="C24" s="6" t="n"/>
      <c r="D24" s="6" t="n"/>
      <c r="E24" s="11">
        <f>IF(A24="","",B24+N(C24)-D24)</f>
        <v/>
      </c>
      <c r="F24" s="6" t="n"/>
      <c r="G24" s="11">
        <f>IF(OR(A24="",F24=""),"",F24-E24)</f>
        <v/>
      </c>
      <c r="H24" s="12">
        <f>IF(OR(G24="",N(D24)=0),"",G24/D24)</f>
        <v/>
      </c>
      <c r="I24" s="11">
        <f>IF(G24="","",SUM(G$4:G24))</f>
        <v/>
      </c>
      <c r="J24" s="11">
        <f>IF(A24="","",SUM(D$4:D24))</f>
        <v/>
      </c>
      <c r="K24" s="7" t="n"/>
      <c r="L24" s="13">
        <f>IF(G24="","",IF(OR(ABS(N(H24))&gt;WetDayPct,AND(K24&lt;&gt;"",K24&gt;WaterAlert)),"CHECK","OK"))</f>
        <v/>
      </c>
      <c r="M24" s="4" t="n"/>
    </row>
    <row r="25">
      <c r="A25" s="10" t="n"/>
      <c r="B25" s="11">
        <f>IF(A25="","",F24)</f>
        <v/>
      </c>
      <c r="C25" s="6" t="n"/>
      <c r="D25" s="6" t="n"/>
      <c r="E25" s="11">
        <f>IF(A25="","",B25+N(C25)-D25)</f>
        <v/>
      </c>
      <c r="F25" s="6" t="n"/>
      <c r="G25" s="11">
        <f>IF(OR(A25="",F25=""),"",F25-E25)</f>
        <v/>
      </c>
      <c r="H25" s="12">
        <f>IF(OR(G25="",N(D25)=0),"",G25/D25)</f>
        <v/>
      </c>
      <c r="I25" s="11">
        <f>IF(G25="","",SUM(G$4:G25))</f>
        <v/>
      </c>
      <c r="J25" s="11">
        <f>IF(A25="","",SUM(D$4:D25))</f>
        <v/>
      </c>
      <c r="K25" s="7" t="n"/>
      <c r="L25" s="13">
        <f>IF(G25="","",IF(OR(ABS(N(H25))&gt;WetDayPct,AND(K25&lt;&gt;"",K25&gt;WaterAlert)),"CHECK","OK"))</f>
        <v/>
      </c>
      <c r="M25" s="4" t="n"/>
    </row>
    <row r="26">
      <c r="A26" s="10" t="n"/>
      <c r="B26" s="11">
        <f>IF(A26="","",F25)</f>
        <v/>
      </c>
      <c r="C26" s="6" t="n"/>
      <c r="D26" s="6" t="n"/>
      <c r="E26" s="11">
        <f>IF(A26="","",B26+N(C26)-D26)</f>
        <v/>
      </c>
      <c r="F26" s="6" t="n"/>
      <c r="G26" s="11">
        <f>IF(OR(A26="",F26=""),"",F26-E26)</f>
        <v/>
      </c>
      <c r="H26" s="12">
        <f>IF(OR(G26="",N(D26)=0),"",G26/D26)</f>
        <v/>
      </c>
      <c r="I26" s="11">
        <f>IF(G26="","",SUM(G$4:G26))</f>
        <v/>
      </c>
      <c r="J26" s="11">
        <f>IF(A26="","",SUM(D$4:D26))</f>
        <v/>
      </c>
      <c r="K26" s="7" t="n"/>
      <c r="L26" s="13">
        <f>IF(G26="","",IF(OR(ABS(N(H26))&gt;WetDayPct,AND(K26&lt;&gt;"",K26&gt;WaterAlert)),"CHECK","OK"))</f>
        <v/>
      </c>
      <c r="M26" s="4" t="n"/>
    </row>
    <row r="27">
      <c r="A27" s="10" t="n"/>
      <c r="B27" s="11">
        <f>IF(A27="","",F26)</f>
        <v/>
      </c>
      <c r="C27" s="6" t="n"/>
      <c r="D27" s="6" t="n"/>
      <c r="E27" s="11">
        <f>IF(A27="","",B27+N(C27)-D27)</f>
        <v/>
      </c>
      <c r="F27" s="6" t="n"/>
      <c r="G27" s="11">
        <f>IF(OR(A27="",F27=""),"",F27-E27)</f>
        <v/>
      </c>
      <c r="H27" s="12">
        <f>IF(OR(G27="",N(D27)=0),"",G27/D27)</f>
        <v/>
      </c>
      <c r="I27" s="11">
        <f>IF(G27="","",SUM(G$4:G27))</f>
        <v/>
      </c>
      <c r="J27" s="11">
        <f>IF(A27="","",SUM(D$4:D27))</f>
        <v/>
      </c>
      <c r="K27" s="7" t="n"/>
      <c r="L27" s="13">
        <f>IF(G27="","",IF(OR(ABS(N(H27))&gt;WetDayPct,AND(K27&lt;&gt;"",K27&gt;WaterAlert)),"CHECK","OK"))</f>
        <v/>
      </c>
      <c r="M27" s="4" t="n"/>
    </row>
    <row r="28">
      <c r="A28" s="10" t="n"/>
      <c r="B28" s="11">
        <f>IF(A28="","",F27)</f>
        <v/>
      </c>
      <c r="C28" s="6" t="n"/>
      <c r="D28" s="6" t="n"/>
      <c r="E28" s="11">
        <f>IF(A28="","",B28+N(C28)-D28)</f>
        <v/>
      </c>
      <c r="F28" s="6" t="n"/>
      <c r="G28" s="11">
        <f>IF(OR(A28="",F28=""),"",F28-E28)</f>
        <v/>
      </c>
      <c r="H28" s="12">
        <f>IF(OR(G28="",N(D28)=0),"",G28/D28)</f>
        <v/>
      </c>
      <c r="I28" s="11">
        <f>IF(G28="","",SUM(G$4:G28))</f>
        <v/>
      </c>
      <c r="J28" s="11">
        <f>IF(A28="","",SUM(D$4:D28))</f>
        <v/>
      </c>
      <c r="K28" s="7" t="n"/>
      <c r="L28" s="13">
        <f>IF(G28="","",IF(OR(ABS(N(H28))&gt;WetDayPct,AND(K28&lt;&gt;"",K28&gt;WaterAlert)),"CHECK","OK"))</f>
        <v/>
      </c>
      <c r="M28" s="4" t="n"/>
    </row>
    <row r="29">
      <c r="A29" s="10" t="n"/>
      <c r="B29" s="11">
        <f>IF(A29="","",F28)</f>
        <v/>
      </c>
      <c r="C29" s="6" t="n"/>
      <c r="D29" s="6" t="n"/>
      <c r="E29" s="11">
        <f>IF(A29="","",B29+N(C29)-D29)</f>
        <v/>
      </c>
      <c r="F29" s="6" t="n"/>
      <c r="G29" s="11">
        <f>IF(OR(A29="",F29=""),"",F29-E29)</f>
        <v/>
      </c>
      <c r="H29" s="12">
        <f>IF(OR(G29="",N(D29)=0),"",G29/D29)</f>
        <v/>
      </c>
      <c r="I29" s="11">
        <f>IF(G29="","",SUM(G$4:G29))</f>
        <v/>
      </c>
      <c r="J29" s="11">
        <f>IF(A29="","",SUM(D$4:D29))</f>
        <v/>
      </c>
      <c r="K29" s="7" t="n"/>
      <c r="L29" s="13">
        <f>IF(G29="","",IF(OR(ABS(N(H29))&gt;WetDayPct,AND(K29&lt;&gt;"",K29&gt;WaterAlert)),"CHECK","OK"))</f>
        <v/>
      </c>
      <c r="M29" s="4" t="n"/>
    </row>
    <row r="30">
      <c r="A30" s="10" t="n"/>
      <c r="B30" s="11">
        <f>IF(A30="","",F29)</f>
        <v/>
      </c>
      <c r="C30" s="6" t="n"/>
      <c r="D30" s="6" t="n"/>
      <c r="E30" s="11">
        <f>IF(A30="","",B30+N(C30)-D30)</f>
        <v/>
      </c>
      <c r="F30" s="6" t="n"/>
      <c r="G30" s="11">
        <f>IF(OR(A30="",F30=""),"",F30-E30)</f>
        <v/>
      </c>
      <c r="H30" s="12">
        <f>IF(OR(G30="",N(D30)=0),"",G30/D30)</f>
        <v/>
      </c>
      <c r="I30" s="11">
        <f>IF(G30="","",SUM(G$4:G30))</f>
        <v/>
      </c>
      <c r="J30" s="11">
        <f>IF(A30="","",SUM(D$4:D30))</f>
        <v/>
      </c>
      <c r="K30" s="7" t="n"/>
      <c r="L30" s="13">
        <f>IF(G30="","",IF(OR(ABS(N(H30))&gt;WetDayPct,AND(K30&lt;&gt;"",K30&gt;WaterAlert)),"CHECK","OK"))</f>
        <v/>
      </c>
      <c r="M30" s="4" t="n"/>
    </row>
    <row r="31">
      <c r="A31" s="10" t="n"/>
      <c r="B31" s="11">
        <f>IF(A31="","",F30)</f>
        <v/>
      </c>
      <c r="C31" s="6" t="n"/>
      <c r="D31" s="6" t="n"/>
      <c r="E31" s="11">
        <f>IF(A31="","",B31+N(C31)-D31)</f>
        <v/>
      </c>
      <c r="F31" s="6" t="n"/>
      <c r="G31" s="11">
        <f>IF(OR(A31="",F31=""),"",F31-E31)</f>
        <v/>
      </c>
      <c r="H31" s="12">
        <f>IF(OR(G31="",N(D31)=0),"",G31/D31)</f>
        <v/>
      </c>
      <c r="I31" s="11">
        <f>IF(G31="","",SUM(G$4:G31))</f>
        <v/>
      </c>
      <c r="J31" s="11">
        <f>IF(A31="","",SUM(D$4:D31))</f>
        <v/>
      </c>
      <c r="K31" s="7" t="n"/>
      <c r="L31" s="13">
        <f>IF(G31="","",IF(OR(ABS(N(H31))&gt;WetDayPct,AND(K31&lt;&gt;"",K31&gt;WaterAlert)),"CHECK","OK"))</f>
        <v/>
      </c>
      <c r="M31" s="4" t="n"/>
    </row>
    <row r="32">
      <c r="A32" s="10" t="n"/>
      <c r="B32" s="11">
        <f>IF(A32="","",F31)</f>
        <v/>
      </c>
      <c r="C32" s="6" t="n"/>
      <c r="D32" s="6" t="n"/>
      <c r="E32" s="11">
        <f>IF(A32="","",B32+N(C32)-D32)</f>
        <v/>
      </c>
      <c r="F32" s="6" t="n"/>
      <c r="G32" s="11">
        <f>IF(OR(A32="",F32=""),"",F32-E32)</f>
        <v/>
      </c>
      <c r="H32" s="12">
        <f>IF(OR(G32="",N(D32)=0),"",G32/D32)</f>
        <v/>
      </c>
      <c r="I32" s="11">
        <f>IF(G32="","",SUM(G$4:G32))</f>
        <v/>
      </c>
      <c r="J32" s="11">
        <f>IF(A32="","",SUM(D$4:D32))</f>
        <v/>
      </c>
      <c r="K32" s="7" t="n"/>
      <c r="L32" s="13">
        <f>IF(G32="","",IF(OR(ABS(N(H32))&gt;WetDayPct,AND(K32&lt;&gt;"",K32&gt;WaterAlert)),"CHECK","OK"))</f>
        <v/>
      </c>
      <c r="M32" s="4" t="n"/>
    </row>
    <row r="33">
      <c r="A33" s="10" t="n"/>
      <c r="B33" s="11">
        <f>IF(A33="","",F32)</f>
        <v/>
      </c>
      <c r="C33" s="6" t="n"/>
      <c r="D33" s="6" t="n"/>
      <c r="E33" s="11">
        <f>IF(A33="","",B33+N(C33)-D33)</f>
        <v/>
      </c>
      <c r="F33" s="6" t="n"/>
      <c r="G33" s="11">
        <f>IF(OR(A33="",F33=""),"",F33-E33)</f>
        <v/>
      </c>
      <c r="H33" s="12">
        <f>IF(OR(G33="",N(D33)=0),"",G33/D33)</f>
        <v/>
      </c>
      <c r="I33" s="11">
        <f>IF(G33="","",SUM(G$4:G33))</f>
        <v/>
      </c>
      <c r="J33" s="11">
        <f>IF(A33="","",SUM(D$4:D33))</f>
        <v/>
      </c>
      <c r="K33" s="7" t="n"/>
      <c r="L33" s="13">
        <f>IF(G33="","",IF(OR(ABS(N(H33))&gt;WetDayPct,AND(K33&lt;&gt;"",K33&gt;WaterAlert)),"CHECK","OK"))</f>
        <v/>
      </c>
      <c r="M33" s="4" t="n"/>
    </row>
    <row r="34">
      <c r="A34" s="10" t="n"/>
      <c r="B34" s="11">
        <f>IF(A34="","",F33)</f>
        <v/>
      </c>
      <c r="C34" s="6" t="n"/>
      <c r="D34" s="6" t="n"/>
      <c r="E34" s="11">
        <f>IF(A34="","",B34+N(C34)-D34)</f>
        <v/>
      </c>
      <c r="F34" s="6" t="n"/>
      <c r="G34" s="11">
        <f>IF(OR(A34="",F34=""),"",F34-E34)</f>
        <v/>
      </c>
      <c r="H34" s="12">
        <f>IF(OR(G34="",N(D34)=0),"",G34/D34)</f>
        <v/>
      </c>
      <c r="I34" s="11">
        <f>IF(G34="","",SUM(G$4:G34))</f>
        <v/>
      </c>
      <c r="J34" s="11">
        <f>IF(A34="","",SUM(D$4:D34))</f>
        <v/>
      </c>
      <c r="K34" s="7" t="n"/>
      <c r="L34" s="13">
        <f>IF(G34="","",IF(OR(ABS(N(H34))&gt;WetDayPct,AND(K34&lt;&gt;"",K34&gt;WaterAlert)),"CHECK","OK"))</f>
        <v/>
      </c>
      <c r="M34" s="4" t="n"/>
    </row>
    <row r="36">
      <c r="A36" s="9" t="inlineStr">
        <is>
          <t>Month flow-through (gal)</t>
        </is>
      </c>
      <c r="B36" s="14">
        <f>SUM(D4:D34)</f>
        <v/>
      </c>
    </row>
    <row r="37">
      <c r="A37" s="9" t="inlineStr">
        <is>
          <t>Month deliveries (gal)</t>
        </is>
      </c>
      <c r="B37" s="14">
        <f>SUM(C4:C34)</f>
        <v/>
      </c>
    </row>
    <row r="38">
      <c r="A38" s="9" t="inlineStr">
        <is>
          <t>Month over / (short) (gal)</t>
        </is>
      </c>
      <c r="B38" s="14">
        <f>SUM(G4:G34)</f>
        <v/>
      </c>
    </row>
    <row r="39">
      <c r="A39" s="9" t="inlineStr">
        <is>
          <t>Allowance: % x flow-through + fixed gal</t>
        </is>
      </c>
      <c r="B39" s="14">
        <f>B36*WetMonPct+WetMonGal</f>
        <v/>
      </c>
    </row>
    <row r="40">
      <c r="A40" s="9" t="inlineStr">
        <is>
          <t>Month result (40 CFR 280.43(a) test)</t>
        </is>
      </c>
      <c r="B40" s="15">
        <f>IF(B36=0,"",IF(ABS(B38)&gt;B39,"INVESTIGATE","WITHIN"))</f>
        <v/>
      </c>
    </row>
  </sheetData>
  <conditionalFormatting sqref="G4:H34">
    <cfRule type="expression" priority="1" dxfId="0">
      <formula>$L4="CHECK"</formula>
    </cfRule>
  </conditionalFormatting>
  <conditionalFormatting sqref="L4:L34">
    <cfRule type="expression" priority="2" dxfId="0">
      <formula>$L4="CHECK"</formula>
    </cfRule>
  </conditionalFormatting>
  <conditionalFormatting sqref="B40">
    <cfRule type="expression" priority="3" dxfId="0">
      <formula>B40="INVESTIGATE"</formula>
    </cfRule>
    <cfRule type="expression" priority="4" dxfId="1">
      <formula>B40="WITHIN"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2026-10-05T17:51:33Z</dcterms:created>
  <dcterms:modified xmlns:dcterms="http://purl.org/dc/terms/" xmlns:xsi="http://www.w3.org/2001/XMLSchema-instance" xsi:type="dcterms:W3CDTF">2026-10-05T17:51:33Z</dcterms:modified>
</cp:coreProperties>
</file>